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defaultThemeVersion="124226"/>
  <xr:revisionPtr revIDLastSave="0" documentId="13_ncr:1_{9A877100-AE40-4FF4-88A7-147A0BEF7BF7}" xr6:coauthVersionLast="36" xr6:coauthVersionMax="36" xr10:uidLastSave="{00000000-0000-0000-0000-000000000000}"/>
  <bookViews>
    <workbookView xWindow="120" yWindow="96" windowWidth="9432" windowHeight="5472" xr2:uid="{00000000-000D-0000-FFFF-FFFF00000000}"/>
  </bookViews>
  <sheets>
    <sheet name="E-3" sheetId="1" r:id="rId1"/>
  </sheets>
  <definedNames>
    <definedName name="DATA">'E-3'!$A$16:$D$219</definedName>
    <definedName name="_xlnm.Print_Area" localSheetId="0">'E-3'!$A$1:$I$44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5" i="1" l="1"/>
  <c r="F35" i="1" l="1"/>
  <c r="E34" i="1"/>
  <c r="H34" i="1" s="1"/>
  <c r="I34" i="1" s="1"/>
  <c r="E32" i="1"/>
  <c r="H32" i="1" s="1"/>
  <c r="I32" i="1" s="1"/>
  <c r="E30" i="1"/>
  <c r="H30" i="1" s="1"/>
  <c r="I30" i="1" s="1"/>
  <c r="E28" i="1"/>
  <c r="H28" i="1" s="1"/>
  <c r="I28" i="1" s="1"/>
  <c r="E26" i="1"/>
  <c r="H26" i="1" s="1"/>
  <c r="I26" i="1" s="1"/>
  <c r="E24" i="1"/>
  <c r="H24" i="1" s="1"/>
  <c r="I24" i="1" s="1"/>
  <c r="E22" i="1"/>
  <c r="H22" i="1" s="1"/>
  <c r="I22" i="1" s="1"/>
  <c r="E20" i="1"/>
  <c r="H20" i="1" s="1"/>
  <c r="D35" i="1"/>
  <c r="C35" i="1"/>
  <c r="G26" i="1" l="1"/>
  <c r="G22" i="1"/>
  <c r="G32" i="1"/>
  <c r="G24" i="1"/>
  <c r="G34" i="1"/>
  <c r="I35" i="1"/>
  <c r="I20" i="1"/>
  <c r="G28" i="1"/>
  <c r="G30" i="1"/>
  <c r="E35" i="1"/>
  <c r="G35" i="1" s="1"/>
  <c r="G20" i="1"/>
  <c r="E12" i="1" l="1"/>
</calcChain>
</file>

<file path=xl/sharedStrings.xml><?xml version="1.0" encoding="utf-8"?>
<sst xmlns="http://schemas.openxmlformats.org/spreadsheetml/2006/main" count="63" uniqueCount="33">
  <si>
    <t>GEORGIA POWER COMPANY</t>
  </si>
  <si>
    <t>FACT SHEET SUMMARY</t>
  </si>
  <si>
    <t>TRADITIONAL REVENUE REQUIREMENT</t>
  </si>
  <si>
    <t>Percent Increase Requested:</t>
  </si>
  <si>
    <t xml:space="preserve"> </t>
  </si>
  <si>
    <t>All Groups</t>
  </si>
  <si>
    <t>Marginally Priced</t>
  </si>
  <si>
    <t xml:space="preserve"> Outdoor Lighting</t>
  </si>
  <si>
    <t>Government / Institution</t>
  </si>
  <si>
    <t>Agricultural</t>
  </si>
  <si>
    <t>Large Business</t>
  </si>
  <si>
    <t xml:space="preserve">Medium Business </t>
  </si>
  <si>
    <t>Small Business</t>
  </si>
  <si>
    <t>Domestic</t>
  </si>
  <si>
    <t>By Rate Grouping</t>
  </si>
  <si>
    <t>Revenue Requirement Summary</t>
  </si>
  <si>
    <t>Present Rate Revenue WITHOUT Fuel</t>
  </si>
  <si>
    <t>Present Rate Revenue WITH Fuel</t>
  </si>
  <si>
    <t>Total Revenue Increase</t>
  </si>
  <si>
    <t>Proposed Rate Revenue WITHOUT Fuel</t>
  </si>
  <si>
    <t>Percent (%) Change WITHOUT Fuel</t>
  </si>
  <si>
    <t>Proposed Rate Revenue WITH Fuel</t>
  </si>
  <si>
    <t>Percent (%) Change WITH Fuel</t>
  </si>
  <si>
    <t>Requested Effective Date:  January 1, 2020</t>
  </si>
  <si>
    <t>(AMOUNTS IN THOUSANDS)</t>
  </si>
  <si>
    <t>Test Year:  Fully Projected Twelve Months Ending July 31, 2020</t>
  </si>
  <si>
    <t>Type Rate Base:  Thirteen Months Ending July 31, 2020</t>
  </si>
  <si>
    <t>Retail Cost of Capital for the 13 month average ending July 31, 2020:  Refer to Exhibit___(DPP/SPA/MBR-3, Schedule 1, Workpaper 1)</t>
  </si>
  <si>
    <t>Traditional Revenue Requirement Traditional Base Deficiency:</t>
  </si>
  <si>
    <t>Traditional Revenue Requirement ECCR Deficiency:</t>
  </si>
  <si>
    <t>Traditional Revenue Requirement DSM Deficiency:</t>
  </si>
  <si>
    <t>Traditional Revenue Requirement MFF Deficiency:</t>
  </si>
  <si>
    <t>Traditional Revenue Requirement Total Deficiency: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</si>
</sst>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&quot;$&quot;#,##0"/>
    <numFmt numFmtId="165" formatCode="0.000%"/>
    <numFmt numFmtId="166" formatCode="0.0000000000%"/>
    <numFmt numFmtId="167" formatCode="00000"/>
    <numFmt numFmtId="168" formatCode="0.0%"/>
    <numFmt numFmtId="169" formatCode="_(* #,##0.00000_);_(* \(#,##0.00000\);_(* &quot;-&quot;??_);_(@_)"/>
    <numFmt numFmtId="170" formatCode="_(* #,##0_);_(* \(#,##0\);_(* &quot;-&quot;??_);_(@_)"/>
  </numFmts>
  <fonts count="10" x14ac:knownFonts="1">
    <font>
      <sz val="12"/>
      <name val="Times New Roman"/>
    </font>
    <font>
      <b/>
      <u/>
      <sz val="12"/>
      <color indexed="8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12"/>
      <color indexed="17"/>
      <name val="Times New Roman"/>
      <family val="1"/>
    </font>
    <font>
      <sz val="10"/>
      <name val="Courier"/>
      <family val="3"/>
    </font>
    <font>
      <b/>
      <u/>
      <sz val="12"/>
      <name val="Times New Roman"/>
      <family val="1"/>
    </font>
    <font>
      <u/>
      <sz val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37" fontId="0" fillId="2" borderId="0"/>
    <xf numFmtId="0" fontId="5" fillId="0" borderId="0"/>
    <xf numFmtId="9" fontId="2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74">
    <xf numFmtId="37" fontId="0" fillId="2" borderId="0" xfId="0" applyNumberFormat="1"/>
    <xf numFmtId="5" fontId="4" fillId="0" borderId="0" xfId="0" applyNumberFormat="1" applyFont="1" applyFill="1" applyAlignment="1" applyProtection="1">
      <alignment horizontal="right"/>
      <protection locked="0"/>
    </xf>
    <xf numFmtId="37" fontId="3" fillId="0" borderId="0" xfId="0" quotePrefix="1" applyNumberFormat="1" applyFont="1" applyFill="1" applyAlignment="1">
      <alignment horizontal="left"/>
    </xf>
    <xf numFmtId="37" fontId="6" fillId="0" borderId="0" xfId="0" applyNumberFormat="1" applyFont="1" applyFill="1"/>
    <xf numFmtId="37" fontId="7" fillId="0" borderId="0" xfId="0" applyNumberFormat="1" applyFont="1" applyFill="1" applyAlignment="1">
      <alignment horizontal="right"/>
    </xf>
    <xf numFmtId="42" fontId="3" fillId="0" borderId="0" xfId="0" applyNumberFormat="1" applyFont="1" applyFill="1" applyAlignment="1" applyProtection="1">
      <alignment horizontal="right"/>
      <protection locked="0"/>
    </xf>
    <xf numFmtId="41" fontId="3" fillId="0" borderId="0" xfId="0" applyNumberFormat="1" applyFont="1" applyFill="1" applyAlignment="1" applyProtection="1">
      <alignment horizontal="right"/>
      <protection locked="0"/>
    </xf>
    <xf numFmtId="41" fontId="3" fillId="0" borderId="19" xfId="0" applyNumberFormat="1" applyFont="1" applyFill="1" applyBorder="1" applyAlignment="1" applyProtection="1">
      <alignment horizontal="right"/>
      <protection locked="0"/>
    </xf>
    <xf numFmtId="42" fontId="3" fillId="0" borderId="23" xfId="0" applyNumberFormat="1" applyFont="1" applyFill="1" applyBorder="1" applyAlignment="1" applyProtection="1">
      <alignment horizontal="right"/>
      <protection locked="0"/>
    </xf>
    <xf numFmtId="37" fontId="3" fillId="0" borderId="0" xfId="0" applyNumberFormat="1" applyFont="1" applyFill="1"/>
    <xf numFmtId="37" fontId="3" fillId="0" borderId="0" xfId="0" applyNumberFormat="1" applyFont="1" applyFill="1" applyAlignment="1">
      <alignment horizontal="centerContinuous"/>
    </xf>
    <xf numFmtId="37" fontId="3" fillId="0" borderId="0" xfId="0" applyNumberFormat="1" applyFont="1" applyFill="1" applyAlignment="1">
      <alignment horizontal="center"/>
    </xf>
    <xf numFmtId="42" fontId="3" fillId="0" borderId="21" xfId="0" applyNumberFormat="1" applyFont="1" applyFill="1" applyBorder="1"/>
    <xf numFmtId="42" fontId="3" fillId="0" borderId="0" xfId="0" applyNumberFormat="1" applyFont="1" applyFill="1"/>
    <xf numFmtId="169" fontId="3" fillId="0" borderId="0" xfId="3" applyNumberFormat="1" applyFont="1" applyFill="1"/>
    <xf numFmtId="170" fontId="3" fillId="0" borderId="21" xfId="0" applyNumberFormat="1" applyFont="1" applyFill="1" applyBorder="1"/>
    <xf numFmtId="170" fontId="3" fillId="0" borderId="0" xfId="0" applyNumberFormat="1" applyFont="1" applyFill="1"/>
    <xf numFmtId="170" fontId="3" fillId="0" borderId="22" xfId="0" applyNumberFormat="1" applyFont="1" applyFill="1" applyBorder="1"/>
    <xf numFmtId="164" fontId="3" fillId="2" borderId="20" xfId="0" applyNumberFormat="1" applyFont="1" applyBorder="1"/>
    <xf numFmtId="164" fontId="3" fillId="2" borderId="11" xfId="0" applyNumberFormat="1" applyFont="1" applyBorder="1"/>
    <xf numFmtId="164" fontId="3" fillId="2" borderId="10" xfId="0" applyNumberFormat="1" applyFont="1" applyBorder="1"/>
    <xf numFmtId="43" fontId="3" fillId="2" borderId="10" xfId="0" applyNumberFormat="1" applyFont="1" applyBorder="1"/>
    <xf numFmtId="165" fontId="3" fillId="2" borderId="10" xfId="0" applyNumberFormat="1" applyFont="1" applyBorder="1"/>
    <xf numFmtId="0" fontId="3" fillId="2" borderId="10" xfId="0" applyNumberFormat="1" applyFont="1" applyBorder="1"/>
    <xf numFmtId="165" fontId="3" fillId="2" borderId="9" xfId="0" applyNumberFormat="1" applyFont="1" applyBorder="1"/>
    <xf numFmtId="42" fontId="3" fillId="2" borderId="10" xfId="0" applyNumberFormat="1" applyFont="1" applyBorder="1" applyAlignment="1">
      <alignment horizontal="center"/>
    </xf>
    <xf numFmtId="168" fontId="3" fillId="2" borderId="10" xfId="0" applyNumberFormat="1" applyFont="1" applyBorder="1" applyAlignment="1" applyProtection="1">
      <alignment horizontal="center"/>
    </xf>
    <xf numFmtId="42" fontId="3" fillId="2" borderId="10" xfId="0" applyNumberFormat="1" applyFont="1" applyBorder="1" applyAlignment="1" applyProtection="1">
      <alignment horizontal="center"/>
    </xf>
    <xf numFmtId="168" fontId="3" fillId="2" borderId="9" xfId="0" applyNumberFormat="1" applyFont="1" applyBorder="1" applyAlignment="1" applyProtection="1">
      <alignment horizontal="center"/>
    </xf>
    <xf numFmtId="43" fontId="3" fillId="2" borderId="24" xfId="0" applyNumberFormat="1" applyFont="1" applyBorder="1" applyAlignment="1">
      <alignment horizontal="center"/>
    </xf>
    <xf numFmtId="43" fontId="3" fillId="2" borderId="6" xfId="0" applyNumberFormat="1" applyFont="1" applyBorder="1" applyAlignment="1">
      <alignment horizontal="center"/>
    </xf>
    <xf numFmtId="41" fontId="3" fillId="2" borderId="5" xfId="0" applyNumberFormat="1" applyFont="1" applyBorder="1" applyAlignment="1">
      <alignment horizontal="center"/>
    </xf>
    <xf numFmtId="43" fontId="3" fillId="2" borderId="5" xfId="0" applyNumberFormat="1" applyFont="1" applyBorder="1" applyAlignment="1">
      <alignment horizontal="center"/>
    </xf>
    <xf numFmtId="168" fontId="3" fillId="2" borderId="5" xfId="0" applyNumberFormat="1" applyFont="1" applyBorder="1" applyAlignment="1" applyProtection="1">
      <alignment horizontal="center"/>
    </xf>
    <xf numFmtId="43" fontId="3" fillId="2" borderId="5" xfId="0" applyNumberFormat="1" applyFont="1" applyBorder="1" applyAlignment="1" applyProtection="1">
      <alignment horizontal="center"/>
    </xf>
    <xf numFmtId="168" fontId="3" fillId="0" borderId="4" xfId="2" applyNumberFormat="1" applyFont="1" applyBorder="1" applyAlignment="1" applyProtection="1">
      <alignment horizontal="center"/>
    </xf>
    <xf numFmtId="41" fontId="3" fillId="2" borderId="10" xfId="0" applyNumberFormat="1" applyFont="1" applyBorder="1" applyAlignment="1">
      <alignment horizontal="center"/>
    </xf>
    <xf numFmtId="170" fontId="3" fillId="2" borderId="10" xfId="0" applyNumberFormat="1" applyFont="1" applyBorder="1" applyAlignment="1" applyProtection="1">
      <alignment horizontal="center"/>
    </xf>
    <xf numFmtId="170" fontId="3" fillId="2" borderId="24" xfId="0" applyNumberFormat="1" applyFont="1" applyBorder="1" applyAlignment="1">
      <alignment horizontal="center"/>
    </xf>
    <xf numFmtId="170" fontId="3" fillId="2" borderId="6" xfId="0" applyNumberFormat="1" applyFont="1" applyBorder="1" applyAlignment="1">
      <alignment horizontal="center"/>
    </xf>
    <xf numFmtId="170" fontId="3" fillId="2" borderId="5" xfId="0" applyNumberFormat="1" applyFont="1" applyBorder="1" applyAlignment="1">
      <alignment horizontal="center"/>
    </xf>
    <xf numFmtId="170" fontId="3" fillId="2" borderId="5" xfId="0" applyNumberFormat="1" applyFont="1" applyBorder="1" applyAlignment="1" applyProtection="1">
      <alignment horizontal="center"/>
    </xf>
    <xf numFmtId="168" fontId="3" fillId="2" borderId="4" xfId="0" applyNumberFormat="1" applyFont="1" applyBorder="1" applyAlignment="1" applyProtection="1">
      <alignment horizontal="center"/>
    </xf>
    <xf numFmtId="0" fontId="9" fillId="3" borderId="16" xfId="0" applyNumberFormat="1" applyFont="1" applyFill="1" applyBorder="1" applyAlignment="1">
      <alignment horizontal="center"/>
    </xf>
    <xf numFmtId="42" fontId="3" fillId="3" borderId="17" xfId="1" applyNumberFormat="1" applyFont="1" applyFill="1" applyBorder="1" applyAlignment="1" applyProtection="1">
      <alignment horizontal="center"/>
      <protection locked="0"/>
    </xf>
    <xf numFmtId="42" fontId="3" fillId="3" borderId="18" xfId="1" applyNumberFormat="1" applyFont="1" applyFill="1" applyBorder="1" applyAlignment="1" applyProtection="1">
      <alignment horizontal="center"/>
      <protection locked="0"/>
    </xf>
    <xf numFmtId="168" fontId="3" fillId="3" borderId="18" xfId="2" applyNumberFormat="1" applyFont="1" applyFill="1" applyBorder="1" applyAlignment="1" applyProtection="1">
      <alignment horizontal="center"/>
      <protection locked="0"/>
    </xf>
    <xf numFmtId="37" fontId="1" fillId="0" borderId="0" xfId="0" applyNumberFormat="1" applyFont="1" applyFill="1" applyAlignment="1">
      <alignment horizontal="center"/>
    </xf>
    <xf numFmtId="164" fontId="9" fillId="0" borderId="15" xfId="1" applyNumberFormat="1" applyFont="1" applyFill="1" applyBorder="1" applyAlignment="1" applyProtection="1">
      <alignment horizontal="center" vertical="center"/>
      <protection locked="0"/>
    </xf>
    <xf numFmtId="164" fontId="9" fillId="0" borderId="12" xfId="1" applyNumberFormat="1" applyFont="1" applyFill="1" applyBorder="1" applyAlignment="1" applyProtection="1">
      <alignment horizontal="center" vertical="center"/>
      <protection locked="0"/>
    </xf>
    <xf numFmtId="164" fontId="9" fillId="0" borderId="3" xfId="1" applyNumberFormat="1" applyFont="1" applyFill="1" applyBorder="1" applyAlignment="1" applyProtection="1">
      <alignment horizontal="center" vertical="center"/>
      <protection locked="0"/>
    </xf>
    <xf numFmtId="164" fontId="9" fillId="0" borderId="20" xfId="1" applyNumberFormat="1" applyFont="1" applyFill="1" applyBorder="1" applyAlignment="1" applyProtection="1">
      <alignment horizontal="center" vertical="center" wrapText="1"/>
      <protection locked="0"/>
    </xf>
    <xf numFmtId="164" fontId="9" fillId="0" borderId="21" xfId="1" applyNumberFormat="1" applyFont="1" applyFill="1" applyBorder="1" applyAlignment="1" applyProtection="1">
      <alignment horizontal="center" vertical="center" wrapText="1"/>
      <protection locked="0"/>
    </xf>
    <xf numFmtId="164" fontId="9" fillId="0" borderId="22" xfId="1" applyNumberFormat="1" applyFont="1" applyFill="1" applyBorder="1" applyAlignment="1" applyProtection="1">
      <alignment horizontal="center" vertical="center" wrapText="1"/>
      <protection locked="0"/>
    </xf>
    <xf numFmtId="164" fontId="9" fillId="0" borderId="14" xfId="1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1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1" applyNumberFormat="1" applyFont="1" applyFill="1" applyBorder="1" applyAlignment="1" applyProtection="1">
      <alignment horizontal="center" vertical="center" wrapText="1"/>
      <protection locked="0"/>
    </xf>
    <xf numFmtId="166" fontId="9" fillId="0" borderId="14" xfId="1" applyNumberFormat="1" applyFont="1" applyFill="1" applyBorder="1" applyAlignment="1" applyProtection="1">
      <alignment horizontal="center" vertical="center" wrapText="1"/>
      <protection locked="0"/>
    </xf>
    <xf numFmtId="166" fontId="9" fillId="0" borderId="10" xfId="1" applyNumberFormat="1" applyFont="1" applyFill="1" applyBorder="1" applyAlignment="1" applyProtection="1">
      <alignment horizontal="center" vertical="center" wrapText="1"/>
      <protection locked="0"/>
    </xf>
    <xf numFmtId="166" fontId="9" fillId="0" borderId="2" xfId="1" applyNumberFormat="1" applyFont="1" applyFill="1" applyBorder="1" applyAlignment="1" applyProtection="1">
      <alignment horizontal="center" vertical="center" wrapText="1"/>
      <protection locked="0"/>
    </xf>
    <xf numFmtId="167" fontId="9" fillId="0" borderId="14" xfId="1" applyNumberFormat="1" applyFont="1" applyFill="1" applyBorder="1" applyAlignment="1" applyProtection="1">
      <alignment horizontal="center" vertical="center" wrapText="1"/>
      <protection locked="0"/>
    </xf>
    <xf numFmtId="167" fontId="9" fillId="0" borderId="10" xfId="1" applyNumberFormat="1" applyFont="1" applyFill="1" applyBorder="1" applyAlignment="1" applyProtection="1">
      <alignment horizontal="center" vertical="center" wrapText="1"/>
      <protection locked="0"/>
    </xf>
    <xf numFmtId="167" fontId="9" fillId="0" borderId="2" xfId="1" applyNumberFormat="1" applyFont="1" applyFill="1" applyBorder="1" applyAlignment="1" applyProtection="1">
      <alignment horizontal="center" vertical="center" wrapText="1"/>
      <protection locked="0"/>
    </xf>
    <xf numFmtId="166" fontId="9" fillId="0" borderId="13" xfId="1" applyNumberFormat="1" applyFont="1" applyFill="1" applyBorder="1" applyAlignment="1" applyProtection="1">
      <alignment horizontal="center" vertical="center" wrapText="1"/>
      <protection locked="0"/>
    </xf>
    <xf numFmtId="166" fontId="9" fillId="0" borderId="9" xfId="1" applyNumberFormat="1" applyFont="1" applyFill="1" applyBorder="1" applyAlignment="1" applyProtection="1">
      <alignment horizontal="center" vertical="center" wrapText="1"/>
      <protection locked="0"/>
    </xf>
    <xf numFmtId="166" fontId="9" fillId="0" borderId="1" xfId="1" applyNumberFormat="1" applyFont="1" applyFill="1" applyBorder="1" applyAlignment="1" applyProtection="1">
      <alignment horizontal="center" vertical="center" wrapText="1"/>
      <protection locked="0"/>
    </xf>
    <xf numFmtId="37" fontId="6" fillId="0" borderId="0" xfId="0" applyNumberFormat="1" applyFont="1" applyFill="1" applyAlignment="1">
      <alignment horizontal="center"/>
    </xf>
    <xf numFmtId="37" fontId="6" fillId="2" borderId="0" xfId="0" applyNumberFormat="1" applyFont="1" applyAlignment="1"/>
    <xf numFmtId="0" fontId="9" fillId="2" borderId="7" xfId="0" applyNumberFormat="1" applyFont="1" applyBorder="1" applyAlignment="1">
      <alignment horizontal="center" wrapText="1"/>
    </xf>
    <xf numFmtId="0" fontId="3" fillId="2" borderId="8" xfId="0" applyNumberFormat="1" applyFont="1" applyBorder="1" applyAlignment="1">
      <alignment horizontal="center" wrapText="1"/>
    </xf>
    <xf numFmtId="0" fontId="9" fillId="2" borderId="7" xfId="0" applyNumberFormat="1" applyFont="1" applyBorder="1" applyAlignment="1">
      <alignment horizontal="center"/>
    </xf>
    <xf numFmtId="0" fontId="9" fillId="2" borderId="8" xfId="0" applyNumberFormat="1" applyFont="1" applyBorder="1" applyAlignment="1">
      <alignment horizontal="center"/>
    </xf>
    <xf numFmtId="0" fontId="9" fillId="2" borderId="3" xfId="0" applyNumberFormat="1" applyFont="1" applyBorder="1" applyAlignment="1">
      <alignment horizontal="center"/>
    </xf>
    <xf numFmtId="0" fontId="9" fillId="2" borderId="15" xfId="0" applyNumberFormat="1" applyFont="1" applyBorder="1" applyAlignment="1">
      <alignment horizontal="center"/>
    </xf>
  </cellXfs>
  <cellStyles count="4">
    <cellStyle name="Comma" xfId="3" builtinId="3"/>
    <cellStyle name="Normal" xfId="0" builtinId="0"/>
    <cellStyle name="Normal_feb98ODL" xfId="1" xr:uid="{00000000-0005-0000-0000-000001000000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2"/>
  <sheetViews>
    <sheetView showGridLines="0" tabSelected="1" showOutlineSymbols="0" zoomScaleNormal="100" workbookViewId="0">
      <selection sqref="A1:J1"/>
    </sheetView>
  </sheetViews>
  <sheetFormatPr defaultColWidth="10.19921875" defaultRowHeight="15.6" x14ac:dyDescent="0.3"/>
  <cols>
    <col min="1" max="1" width="11.3984375" style="11" customWidth="1"/>
    <col min="2" max="2" width="17.59765625" style="9" customWidth="1"/>
    <col min="3" max="3" width="15.69921875" style="9" customWidth="1"/>
    <col min="4" max="4" width="16.5" style="9" customWidth="1"/>
    <col min="5" max="5" width="16.69921875" style="9" customWidth="1"/>
    <col min="6" max="6" width="16.59765625" style="9" customWidth="1"/>
    <col min="7" max="7" width="16.69921875" style="9" customWidth="1"/>
    <col min="8" max="8" width="15" style="9" customWidth="1"/>
    <col min="9" max="9" width="16.69921875" style="9" customWidth="1"/>
    <col min="10" max="10" width="13.3984375" style="9" bestFit="1" customWidth="1"/>
    <col min="11" max="11" width="14.19921875" style="9" bestFit="1" customWidth="1"/>
    <col min="12" max="12" width="11.69921875" style="9" bestFit="1" customWidth="1"/>
    <col min="13" max="16384" width="10.19921875" style="9"/>
  </cols>
  <sheetData>
    <row r="1" spans="1:11" x14ac:dyDescent="0.3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</row>
    <row r="2" spans="1:11" x14ac:dyDescent="0.3">
      <c r="A2" s="10"/>
      <c r="B2" s="10"/>
      <c r="C2" s="10"/>
      <c r="D2" s="10"/>
      <c r="E2" s="10"/>
      <c r="F2" s="10"/>
      <c r="G2" s="10"/>
      <c r="H2" s="10"/>
      <c r="I2" s="10"/>
    </row>
    <row r="3" spans="1:11" x14ac:dyDescent="0.3">
      <c r="A3" s="47" t="s">
        <v>1</v>
      </c>
      <c r="B3" s="47"/>
      <c r="C3" s="47"/>
      <c r="D3" s="47"/>
      <c r="E3" s="47"/>
      <c r="F3" s="47"/>
      <c r="G3" s="47"/>
      <c r="H3" s="47"/>
      <c r="I3" s="47"/>
      <c r="J3" s="47"/>
    </row>
    <row r="4" spans="1:11" x14ac:dyDescent="0.3">
      <c r="A4" s="47" t="s">
        <v>2</v>
      </c>
      <c r="B4" s="47"/>
      <c r="C4" s="47"/>
      <c r="D4" s="47"/>
      <c r="E4" s="47"/>
      <c r="F4" s="47"/>
      <c r="G4" s="47"/>
      <c r="H4" s="47"/>
      <c r="I4" s="47"/>
      <c r="J4" s="47"/>
    </row>
    <row r="5" spans="1:11" x14ac:dyDescent="0.3">
      <c r="A5" s="66" t="s">
        <v>24</v>
      </c>
      <c r="B5" s="67"/>
      <c r="C5" s="67"/>
      <c r="D5" s="67"/>
      <c r="E5" s="67"/>
      <c r="F5" s="67"/>
      <c r="G5" s="67"/>
      <c r="H5" s="67"/>
      <c r="I5" s="67"/>
      <c r="J5" s="67"/>
    </row>
    <row r="7" spans="1:11" x14ac:dyDescent="0.3">
      <c r="A7" s="3" t="s">
        <v>15</v>
      </c>
      <c r="E7" s="4"/>
    </row>
    <row r="8" spans="1:11" x14ac:dyDescent="0.3">
      <c r="A8" s="2" t="s">
        <v>28</v>
      </c>
      <c r="E8" s="5">
        <v>7308.7310292385901</v>
      </c>
    </row>
    <row r="9" spans="1:11" x14ac:dyDescent="0.3">
      <c r="A9" s="2" t="s">
        <v>29</v>
      </c>
      <c r="E9" s="6">
        <v>173624.75182739086</v>
      </c>
    </row>
    <row r="10" spans="1:11" x14ac:dyDescent="0.3">
      <c r="A10" s="2" t="s">
        <v>30</v>
      </c>
      <c r="D10" s="1"/>
      <c r="E10" s="6">
        <v>14329.909469197757</v>
      </c>
    </row>
    <row r="11" spans="1:11" x14ac:dyDescent="0.3">
      <c r="A11" s="2" t="s">
        <v>31</v>
      </c>
      <c r="D11" s="1"/>
      <c r="E11" s="7">
        <v>8591.0331899009361</v>
      </c>
    </row>
    <row r="12" spans="1:11" ht="16.2" thickBot="1" x14ac:dyDescent="0.35">
      <c r="A12" s="2" t="s">
        <v>32</v>
      </c>
      <c r="D12" s="1"/>
      <c r="E12" s="8">
        <f>SUM(E8:E11)</f>
        <v>203854.42551572816</v>
      </c>
    </row>
    <row r="13" spans="1:11" ht="16.2" thickTop="1" x14ac:dyDescent="0.3">
      <c r="A13" s="9"/>
    </row>
    <row r="14" spans="1:11" x14ac:dyDescent="0.3">
      <c r="A14" s="9" t="s">
        <v>3</v>
      </c>
    </row>
    <row r="15" spans="1:11" ht="16.2" thickBot="1" x14ac:dyDescent="0.35">
      <c r="A15" s="9"/>
      <c r="F15" s="9" t="s">
        <v>4</v>
      </c>
      <c r="G15" s="9" t="s">
        <v>4</v>
      </c>
      <c r="H15" s="9" t="s">
        <v>4</v>
      </c>
      <c r="K15" s="9" t="s">
        <v>4</v>
      </c>
    </row>
    <row r="16" spans="1:11" x14ac:dyDescent="0.3">
      <c r="B16" s="48" t="s">
        <v>14</v>
      </c>
      <c r="C16" s="51" t="s">
        <v>16</v>
      </c>
      <c r="D16" s="54" t="s">
        <v>17</v>
      </c>
      <c r="E16" s="54" t="s">
        <v>18</v>
      </c>
      <c r="F16" s="54" t="s">
        <v>19</v>
      </c>
      <c r="G16" s="57" t="s">
        <v>20</v>
      </c>
      <c r="H16" s="60" t="s">
        <v>21</v>
      </c>
      <c r="I16" s="63" t="s">
        <v>22</v>
      </c>
    </row>
    <row r="17" spans="1:9" x14ac:dyDescent="0.3">
      <c r="B17" s="49"/>
      <c r="C17" s="52"/>
      <c r="D17" s="55"/>
      <c r="E17" s="55"/>
      <c r="F17" s="55"/>
      <c r="G17" s="58"/>
      <c r="H17" s="61"/>
      <c r="I17" s="64"/>
    </row>
    <row r="18" spans="1:9" ht="21.75" customHeight="1" thickBot="1" x14ac:dyDescent="0.35">
      <c r="B18" s="50"/>
      <c r="C18" s="53"/>
      <c r="D18" s="56"/>
      <c r="E18" s="56"/>
      <c r="F18" s="56"/>
      <c r="G18" s="59"/>
      <c r="H18" s="62"/>
      <c r="I18" s="65"/>
    </row>
    <row r="19" spans="1:9" x14ac:dyDescent="0.3">
      <c r="B19" s="73" t="s">
        <v>13</v>
      </c>
      <c r="C19" s="18" t="s">
        <v>4</v>
      </c>
      <c r="D19" s="19" t="s">
        <v>4</v>
      </c>
      <c r="E19" s="20"/>
      <c r="F19" s="21"/>
      <c r="G19" s="22"/>
      <c r="H19" s="23" t="s">
        <v>4</v>
      </c>
      <c r="I19" s="24"/>
    </row>
    <row r="20" spans="1:9" x14ac:dyDescent="0.3">
      <c r="B20" s="71"/>
      <c r="C20" s="12">
        <v>2585850.7458331571</v>
      </c>
      <c r="D20" s="13">
        <v>3317369.6896332023</v>
      </c>
      <c r="E20" s="25">
        <f>F20-C20</f>
        <v>96716.454422022682</v>
      </c>
      <c r="F20" s="13">
        <v>2682567.2002551798</v>
      </c>
      <c r="G20" s="26">
        <f>E20/C20</f>
        <v>3.7402179757618143E-2</v>
      </c>
      <c r="H20" s="27">
        <f>D20+E20</f>
        <v>3414086.144055225</v>
      </c>
      <c r="I20" s="28">
        <f>(H20-D20)/D20</f>
        <v>2.9154560230131153E-2</v>
      </c>
    </row>
    <row r="21" spans="1:9" x14ac:dyDescent="0.3">
      <c r="B21" s="70" t="s">
        <v>12</v>
      </c>
      <c r="C21" s="29" t="s">
        <v>4</v>
      </c>
      <c r="D21" s="30" t="s">
        <v>4</v>
      </c>
      <c r="E21" s="31"/>
      <c r="F21" s="32"/>
      <c r="G21" s="33"/>
      <c r="H21" s="34" t="s">
        <v>4</v>
      </c>
      <c r="I21" s="35"/>
    </row>
    <row r="22" spans="1:9" x14ac:dyDescent="0.3">
      <c r="B22" s="71"/>
      <c r="C22" s="15">
        <v>614791.48403010867</v>
      </c>
      <c r="D22" s="16">
        <v>747884.62408758723</v>
      </c>
      <c r="E22" s="36">
        <f>F22-C22</f>
        <v>24342.28328552295</v>
      </c>
      <c r="F22" s="16">
        <v>639133.76731563162</v>
      </c>
      <c r="G22" s="26">
        <f>E22/C22</f>
        <v>3.9594372918039342E-2</v>
      </c>
      <c r="H22" s="37">
        <f>D22+E22</f>
        <v>772226.90737311018</v>
      </c>
      <c r="I22" s="28">
        <f>(H22-D22)/D22</f>
        <v>3.2548179895021005E-2</v>
      </c>
    </row>
    <row r="23" spans="1:9" x14ac:dyDescent="0.3">
      <c r="B23" s="70" t="s">
        <v>11</v>
      </c>
      <c r="C23" s="38" t="s">
        <v>4</v>
      </c>
      <c r="D23" s="39" t="s">
        <v>4</v>
      </c>
      <c r="E23" s="31"/>
      <c r="F23" s="40"/>
      <c r="G23" s="33"/>
      <c r="H23" s="41" t="s">
        <v>4</v>
      </c>
      <c r="I23" s="35"/>
    </row>
    <row r="24" spans="1:9" x14ac:dyDescent="0.3">
      <c r="A24" s="9"/>
      <c r="B24" s="71"/>
      <c r="C24" s="15">
        <v>966824.62226582295</v>
      </c>
      <c r="D24" s="16">
        <v>1275681.6389453337</v>
      </c>
      <c r="E24" s="36">
        <f>F24-C24</f>
        <v>38503.210742308293</v>
      </c>
      <c r="F24" s="16">
        <v>1005327.8330081312</v>
      </c>
      <c r="G24" s="26">
        <f>E24/C24</f>
        <v>3.9824400264107107E-2</v>
      </c>
      <c r="H24" s="37">
        <f>D24+E24</f>
        <v>1314184.849687642</v>
      </c>
      <c r="I24" s="28">
        <f>(H24-D24)/D24</f>
        <v>3.018246055037738E-2</v>
      </c>
    </row>
    <row r="25" spans="1:9" x14ac:dyDescent="0.3">
      <c r="A25" s="9"/>
      <c r="B25" s="70" t="s">
        <v>10</v>
      </c>
      <c r="C25" s="38" t="s">
        <v>4</v>
      </c>
      <c r="D25" s="39" t="s">
        <v>4</v>
      </c>
      <c r="E25" s="31"/>
      <c r="F25" s="40"/>
      <c r="G25" s="33"/>
      <c r="H25" s="41" t="s">
        <v>4</v>
      </c>
      <c r="I25" s="35"/>
    </row>
    <row r="26" spans="1:9" x14ac:dyDescent="0.3">
      <c r="A26" s="9"/>
      <c r="B26" s="71"/>
      <c r="C26" s="15">
        <v>238417.16406112286</v>
      </c>
      <c r="D26" s="16">
        <v>337445.21692911792</v>
      </c>
      <c r="E26" s="36">
        <f>F26-C26</f>
        <v>9229.6703511612141</v>
      </c>
      <c r="F26" s="16">
        <v>247646.83441228408</v>
      </c>
      <c r="G26" s="26">
        <f>E26/C26</f>
        <v>3.8712273034147024E-2</v>
      </c>
      <c r="H26" s="37">
        <f>D26+E26</f>
        <v>346674.88728027913</v>
      </c>
      <c r="I26" s="28">
        <f>(H26-D26)/D26</f>
        <v>2.7351611130111093E-2</v>
      </c>
    </row>
    <row r="27" spans="1:9" x14ac:dyDescent="0.3">
      <c r="A27" s="9"/>
      <c r="B27" s="70" t="s">
        <v>9</v>
      </c>
      <c r="C27" s="38" t="s">
        <v>4</v>
      </c>
      <c r="D27" s="39" t="s">
        <v>4</v>
      </c>
      <c r="E27" s="31"/>
      <c r="F27" s="40"/>
      <c r="G27" s="33"/>
      <c r="H27" s="41" t="s">
        <v>4</v>
      </c>
      <c r="I27" s="35"/>
    </row>
    <row r="28" spans="1:9" x14ac:dyDescent="0.3">
      <c r="A28" s="9"/>
      <c r="B28" s="71"/>
      <c r="C28" s="15">
        <v>13487.246838969657</v>
      </c>
      <c r="D28" s="16">
        <v>18145.477701077754</v>
      </c>
      <c r="E28" s="36">
        <f>F28-C28</f>
        <v>526.45463017051588</v>
      </c>
      <c r="F28" s="16">
        <v>14013.701469140173</v>
      </c>
      <c r="G28" s="26">
        <f>E28/C28</f>
        <v>3.9033513396477128E-2</v>
      </c>
      <c r="H28" s="37">
        <f>D28+E28</f>
        <v>18671.93233124827</v>
      </c>
      <c r="I28" s="28">
        <f>(H28-D28)/D28</f>
        <v>2.9012993697005121E-2</v>
      </c>
    </row>
    <row r="29" spans="1:9" ht="15.75" customHeight="1" x14ac:dyDescent="0.3">
      <c r="A29" s="9"/>
      <c r="B29" s="68" t="s">
        <v>8</v>
      </c>
      <c r="C29" s="38" t="s">
        <v>4</v>
      </c>
      <c r="D29" s="39" t="s">
        <v>4</v>
      </c>
      <c r="E29" s="31"/>
      <c r="F29" s="40"/>
      <c r="G29" s="33"/>
      <c r="H29" s="41" t="s">
        <v>4</v>
      </c>
      <c r="I29" s="42" t="s">
        <v>4</v>
      </c>
    </row>
    <row r="30" spans="1:9" x14ac:dyDescent="0.3">
      <c r="A30" s="9"/>
      <c r="B30" s="69"/>
      <c r="C30" s="15">
        <v>121451.78483689214</v>
      </c>
      <c r="D30" s="16">
        <v>178025.72957028696</v>
      </c>
      <c r="E30" s="36">
        <f>F30-C30</f>
        <v>4893.1905680170312</v>
      </c>
      <c r="F30" s="16">
        <v>126344.97540490917</v>
      </c>
      <c r="G30" s="26">
        <f>E30/C30</f>
        <v>4.0289161452740363E-2</v>
      </c>
      <c r="H30" s="37">
        <f>D30+E30</f>
        <v>182918.92013830401</v>
      </c>
      <c r="I30" s="28">
        <f>(H30-D30)/D30</f>
        <v>2.7485861621396407E-2</v>
      </c>
    </row>
    <row r="31" spans="1:9" x14ac:dyDescent="0.3">
      <c r="A31" s="9"/>
      <c r="B31" s="70" t="s">
        <v>7</v>
      </c>
      <c r="C31" s="38" t="s">
        <v>4</v>
      </c>
      <c r="D31" s="39" t="s">
        <v>4</v>
      </c>
      <c r="E31" s="31"/>
      <c r="F31" s="40"/>
      <c r="G31" s="33"/>
      <c r="H31" s="41" t="s">
        <v>4</v>
      </c>
      <c r="I31" s="42" t="s">
        <v>4</v>
      </c>
    </row>
    <row r="32" spans="1:9" x14ac:dyDescent="0.3">
      <c r="A32" s="9"/>
      <c r="B32" s="71"/>
      <c r="C32" s="15">
        <v>126586.55409195917</v>
      </c>
      <c r="D32" s="16">
        <v>148107.17967471576</v>
      </c>
      <c r="E32" s="36">
        <f>F32-C32</f>
        <v>4866.9531322770927</v>
      </c>
      <c r="F32" s="16">
        <v>131453.50722423627</v>
      </c>
      <c r="G32" s="26">
        <f>E32/C32</f>
        <v>3.8447631086801527E-2</v>
      </c>
      <c r="H32" s="37">
        <f>D32+E32</f>
        <v>152974.13280699286</v>
      </c>
      <c r="I32" s="28">
        <f>(H32-D32)/D32</f>
        <v>3.2861020937447222E-2</v>
      </c>
    </row>
    <row r="33" spans="1:9" x14ac:dyDescent="0.3">
      <c r="A33" s="9"/>
      <c r="B33" s="70" t="s">
        <v>6</v>
      </c>
      <c r="C33" s="38" t="s">
        <v>4</v>
      </c>
      <c r="D33" s="39" t="s">
        <v>4</v>
      </c>
      <c r="E33" s="31"/>
      <c r="F33" s="40"/>
      <c r="G33" s="33"/>
      <c r="H33" s="41" t="s">
        <v>4</v>
      </c>
      <c r="I33" s="42" t="s">
        <v>4</v>
      </c>
    </row>
    <row r="34" spans="1:9" ht="16.2" thickBot="1" x14ac:dyDescent="0.35">
      <c r="A34" s="9"/>
      <c r="B34" s="72"/>
      <c r="C34" s="17">
        <v>985365.92027915432</v>
      </c>
      <c r="D34" s="16">
        <v>1781714.2134652052</v>
      </c>
      <c r="E34" s="36">
        <f>F34-C34</f>
        <v>24793.490083872573</v>
      </c>
      <c r="F34" s="16">
        <v>1010159.4103630269</v>
      </c>
      <c r="G34" s="26">
        <f>E34/C34</f>
        <v>2.5161708532449117E-2</v>
      </c>
      <c r="H34" s="37">
        <f>D34+E34</f>
        <v>1806507.7035490777</v>
      </c>
      <c r="I34" s="28">
        <f>(H34-D34)/D34</f>
        <v>1.3915525787748205E-2</v>
      </c>
    </row>
    <row r="35" spans="1:9" ht="16.2" thickBot="1" x14ac:dyDescent="0.35">
      <c r="A35" s="9"/>
      <c r="B35" s="43" t="s">
        <v>5</v>
      </c>
      <c r="C35" s="44">
        <f>SUM(C20:C34)</f>
        <v>5652775.5222371873</v>
      </c>
      <c r="D35" s="44">
        <f>SUM(D20:D34)</f>
        <v>7804373.7700065281</v>
      </c>
      <c r="E35" s="44">
        <f>SUM(E20:E34)</f>
        <v>203871.70721535236</v>
      </c>
      <c r="F35" s="45">
        <f>SUM(F20:F34)</f>
        <v>5856647.2294525392</v>
      </c>
      <c r="G35" s="46">
        <f>E35/C35</f>
        <v>3.6065770949748679E-2</v>
      </c>
      <c r="H35" s="45">
        <f>SUM(H20:H34)</f>
        <v>8008245.4772218792</v>
      </c>
      <c r="I35" s="46">
        <f>(H35-D35)/D35</f>
        <v>2.6122750296617394E-2</v>
      </c>
    </row>
    <row r="36" spans="1:9" ht="25.5" customHeight="1" x14ac:dyDescent="0.3">
      <c r="A36" s="9"/>
      <c r="E36" s="14"/>
    </row>
    <row r="37" spans="1:9" x14ac:dyDescent="0.3">
      <c r="A37" s="2" t="s">
        <v>23</v>
      </c>
    </row>
    <row r="38" spans="1:9" x14ac:dyDescent="0.3">
      <c r="A38" s="9"/>
    </row>
    <row r="39" spans="1:9" x14ac:dyDescent="0.3">
      <c r="A39" s="2" t="s">
        <v>25</v>
      </c>
    </row>
    <row r="40" spans="1:9" x14ac:dyDescent="0.3">
      <c r="A40" s="9"/>
    </row>
    <row r="41" spans="1:9" x14ac:dyDescent="0.3">
      <c r="A41" s="9" t="s">
        <v>26</v>
      </c>
    </row>
    <row r="42" spans="1:9" x14ac:dyDescent="0.3">
      <c r="A42" s="9"/>
    </row>
    <row r="43" spans="1:9" x14ac:dyDescent="0.3">
      <c r="A43" s="2" t="s">
        <v>27</v>
      </c>
    </row>
    <row r="44" spans="1:9" x14ac:dyDescent="0.3">
      <c r="A44" s="2"/>
    </row>
    <row r="45" spans="1:9" x14ac:dyDescent="0.3">
      <c r="A45" s="9"/>
    </row>
    <row r="46" spans="1:9" x14ac:dyDescent="0.3">
      <c r="A46" s="9"/>
    </row>
    <row r="47" spans="1:9" x14ac:dyDescent="0.3">
      <c r="A47" s="9"/>
    </row>
    <row r="48" spans="1:9" x14ac:dyDescent="0.3">
      <c r="A48" s="9"/>
    </row>
    <row r="49" spans="1:1" x14ac:dyDescent="0.3">
      <c r="A49" s="9"/>
    </row>
    <row r="50" spans="1:1" x14ac:dyDescent="0.3">
      <c r="A50" s="9"/>
    </row>
    <row r="51" spans="1:1" x14ac:dyDescent="0.3">
      <c r="A51" s="9"/>
    </row>
    <row r="52" spans="1:1" x14ac:dyDescent="0.3">
      <c r="A52" s="9"/>
    </row>
    <row r="53" spans="1:1" x14ac:dyDescent="0.3">
      <c r="A53" s="9"/>
    </row>
    <row r="54" spans="1:1" x14ac:dyDescent="0.3">
      <c r="A54" s="9"/>
    </row>
    <row r="55" spans="1:1" x14ac:dyDescent="0.3">
      <c r="A55" s="9"/>
    </row>
    <row r="56" spans="1:1" x14ac:dyDescent="0.3">
      <c r="A56" s="9"/>
    </row>
    <row r="57" spans="1:1" x14ac:dyDescent="0.3">
      <c r="A57" s="9"/>
    </row>
    <row r="58" spans="1:1" x14ac:dyDescent="0.3">
      <c r="A58" s="9"/>
    </row>
    <row r="59" spans="1:1" x14ac:dyDescent="0.3">
      <c r="A59" s="9"/>
    </row>
    <row r="60" spans="1:1" x14ac:dyDescent="0.3">
      <c r="A60" s="9"/>
    </row>
    <row r="61" spans="1:1" x14ac:dyDescent="0.3">
      <c r="A61" s="9"/>
    </row>
    <row r="62" spans="1:1" x14ac:dyDescent="0.3">
      <c r="A62" s="9"/>
    </row>
    <row r="63" spans="1:1" x14ac:dyDescent="0.3">
      <c r="A63" s="9"/>
    </row>
    <row r="64" spans="1:1" x14ac:dyDescent="0.3">
      <c r="A64" s="9"/>
    </row>
    <row r="65" spans="1:1" x14ac:dyDescent="0.3">
      <c r="A65" s="9"/>
    </row>
    <row r="66" spans="1:1" x14ac:dyDescent="0.3">
      <c r="A66" s="9"/>
    </row>
    <row r="67" spans="1:1" x14ac:dyDescent="0.3">
      <c r="A67" s="9"/>
    </row>
    <row r="68" spans="1:1" x14ac:dyDescent="0.3">
      <c r="A68" s="9"/>
    </row>
    <row r="69" spans="1:1" x14ac:dyDescent="0.3">
      <c r="A69" s="9"/>
    </row>
    <row r="70" spans="1:1" x14ac:dyDescent="0.3">
      <c r="A70" s="9"/>
    </row>
    <row r="71" spans="1:1" x14ac:dyDescent="0.3">
      <c r="A71" s="9"/>
    </row>
    <row r="72" spans="1:1" x14ac:dyDescent="0.3">
      <c r="A72" s="9"/>
    </row>
    <row r="73" spans="1:1" x14ac:dyDescent="0.3">
      <c r="A73" s="9"/>
    </row>
    <row r="74" spans="1:1" x14ac:dyDescent="0.3">
      <c r="A74" s="9"/>
    </row>
    <row r="75" spans="1:1" x14ac:dyDescent="0.3">
      <c r="A75" s="9"/>
    </row>
    <row r="76" spans="1:1" x14ac:dyDescent="0.3">
      <c r="A76" s="9"/>
    </row>
    <row r="77" spans="1:1" x14ac:dyDescent="0.3">
      <c r="A77" s="9"/>
    </row>
    <row r="78" spans="1:1" x14ac:dyDescent="0.3">
      <c r="A78" s="9"/>
    </row>
    <row r="79" spans="1:1" x14ac:dyDescent="0.3">
      <c r="A79" s="9"/>
    </row>
    <row r="80" spans="1:1" x14ac:dyDescent="0.3">
      <c r="A80" s="9"/>
    </row>
    <row r="81" spans="1:1" x14ac:dyDescent="0.3">
      <c r="A81" s="9"/>
    </row>
    <row r="82" spans="1:1" x14ac:dyDescent="0.3">
      <c r="A82" s="9"/>
    </row>
    <row r="83" spans="1:1" x14ac:dyDescent="0.3">
      <c r="A83" s="9"/>
    </row>
    <row r="84" spans="1:1" x14ac:dyDescent="0.3">
      <c r="A84" s="9"/>
    </row>
    <row r="85" spans="1:1" x14ac:dyDescent="0.3">
      <c r="A85" s="9"/>
    </row>
    <row r="86" spans="1:1" x14ac:dyDescent="0.3">
      <c r="A86" s="9"/>
    </row>
    <row r="87" spans="1:1" x14ac:dyDescent="0.3">
      <c r="A87" s="9"/>
    </row>
    <row r="88" spans="1:1" x14ac:dyDescent="0.3">
      <c r="A88" s="9"/>
    </row>
    <row r="89" spans="1:1" x14ac:dyDescent="0.3">
      <c r="A89" s="9"/>
    </row>
    <row r="90" spans="1:1" x14ac:dyDescent="0.3">
      <c r="A90" s="9"/>
    </row>
    <row r="91" spans="1:1" x14ac:dyDescent="0.3">
      <c r="A91" s="9"/>
    </row>
    <row r="92" spans="1:1" x14ac:dyDescent="0.3">
      <c r="A92" s="9"/>
    </row>
  </sheetData>
  <mergeCells count="20">
    <mergeCell ref="B29:B30"/>
    <mergeCell ref="B31:B32"/>
    <mergeCell ref="B33:B34"/>
    <mergeCell ref="B19:B20"/>
    <mergeCell ref="B21:B22"/>
    <mergeCell ref="B23:B24"/>
    <mergeCell ref="B25:B26"/>
    <mergeCell ref="B27:B28"/>
    <mergeCell ref="A3:J3"/>
    <mergeCell ref="A4:J4"/>
    <mergeCell ref="A1:J1"/>
    <mergeCell ref="B16:B18"/>
    <mergeCell ref="C16:C18"/>
    <mergeCell ref="D16:D18"/>
    <mergeCell ref="E16:E18"/>
    <mergeCell ref="F16:F18"/>
    <mergeCell ref="G16:G18"/>
    <mergeCell ref="H16:H18"/>
    <mergeCell ref="I16:I18"/>
    <mergeCell ref="A5:J5"/>
  </mergeCells>
  <phoneticPr fontId="0" type="noConversion"/>
  <printOptions horizontalCentered="1"/>
  <pageMargins left="0.75" right="0.75" top="1" bottom="0.5" header="0.25" footer="0.5"/>
  <pageSetup scale="58" orientation="portrait" horizontalDpi="200" verticalDpi="200" r:id="rId1"/>
  <headerFooter alignWithMargins="0">
    <oddHeader>&amp;RVolume 1, Exhibit 1
M.F.R. Item - E-3
Page 1 of 1</oddHeader>
  </headerFooter>
  <ignoredErrors>
    <ignoredError sqref="E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E-3</vt:lpstr>
      <vt:lpstr>DATA</vt:lpstr>
      <vt:lpstr>'E-3'!Print_Area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2013-06-26T19:16:17Z</dcterms:created>
  <dcterms:modified xsi:type="dcterms:W3CDTF">2019-06-25T20:49:44Z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